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<sst xmlns="http://schemas.openxmlformats.org/spreadsheetml/2006/main" count="40" uniqueCount="39">
  <si>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РАСЧЕТ СТОИМОСТИ СТРОИТЕЛЬСТВА</t>
  </si>
  <si>
    <t>КАПИТАЛЬНЫЙ РЕМОНТ ГОРОДСКОЙ БАНИ В ГОРОДЕ ЮГОРСКЕ</t>
  </si>
  <si>
    <t>Сметная стоимость в текущих ценах с НДС 18%   4999,595 тыс.руб.</t>
  </si>
  <si>
    <t>№ / № п / п</t>
  </si>
  <si>
    <t>Номера сметных расчетов</t>
  </si>
  <si>
    <t xml:space="preserve">  Н а и м е н о в а н и е  р а б о т  и  з а т р а т</t>
  </si>
  <si>
    <t>Сметная стоимость, тыс. руб.</t>
  </si>
  <si>
    <t>строительных (ремонтно-строительных) работ</t>
  </si>
  <si>
    <t>Монтажных работ</t>
  </si>
  <si>
    <t>Оборудования, мебели, инвентаря</t>
  </si>
  <si>
    <t>Прочих затрат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</si>
  <si>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</si>
  <si>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</si>
  <si>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</si>
  <si>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</si>
  <si>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</si>
  <si>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</si>
  <si>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</si>
  <si>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</si>
  <si>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</si>
  <si>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 xml:space="preserve"> Глава 2. Основные объекты строительства</t>
  </si>
  <si>
    <t>Объектный сметный расчет №24.05-2012</t>
  </si>
  <si>
    <t>Капитальный ремонт городской бани в г.Югорске</t>
  </si>
  <si>
    <t xml:space="preserve"> </t>
  </si>
  <si>
    <t>Итого по главе 2</t>
  </si>
  <si>
    <t xml:space="preserve"> Индекс перевода в текущие цены К=2,52538</t>
  </si>
  <si>
    <t xml:space="preserve"> Непредвиденные расходы</t>
  </si>
  <si>
    <t>Непредвиденные расходы 1%</t>
  </si>
  <si>
    <t xml:space="preserve"> Итого с непредвиденными расходами</t>
  </si>
  <si>
    <t xml:space="preserve"> Налоги и обязательные платежи</t>
  </si>
  <si>
    <t>НДС 18%</t>
  </si>
  <si>
    <t xml:space="preserve"> Итого в текущих ценах с НДС 18%</t>
  </si>
  <si>
    <t>Часть IV. ОБОСНОВАНИЕ ФОРМИРОВАНИЯ НАЧАЛЬНОЙ (МАКСИМАЛЬНОЙ) ЦЕНЫ КОНТРАКТА</t>
  </si>
  <si>
    <t>Ссылка на нормативные акты.</t>
  </si>
  <si>
    <t>Сметная стоимость определяется на основании следующих нормативных актов:</t>
  </si>
  <si>
    <t>- МДС 81-35 2004;</t>
  </si>
  <si>
    <t>- МДС 81-33 2004;</t>
  </si>
  <si>
    <t>- МДС 81-25 2004;</t>
  </si>
  <si>
    <t>- Приложение №1 к приказу от 09.04.2012 г . №29 Региональной службы по тарифам автономного округа «Индексы к полной стоимости строительно-монтажных работ  к уровню цен, предусмотренных сметно-нормативной базой 2001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</si>
</sst>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5">
    <font>
      <sz val="8"/>
      <name val="Arial"/>
      <family val="2"/>
    </font>
    <font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0" fillId="0" borderId="0" xfId="0" applyNumberForma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49" fontId="27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horizontal="justify" vertical="center" wrapText="1"/>
    </xf>
    <xf numFmtId="49" fontId="27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zoomScale="90" zoomScaleNormal="90" zoomScalePageLayoutView="0" workbookViewId="0" topLeftCell="A10">
      <selection activeCell="A9" sqref="A9:I9"/>
    </sheetView>
  </sheetViews>
  <sheetFormatPr defaultColWidth="10.33203125" defaultRowHeight="11.25"/>
  <cols>
    <col min="1" max="1" width="3" style="0" customWidth="1"/>
    <col min="2" max="2" width="7" style="1" customWidth="1"/>
    <col min="3" max="3" width="18.5" style="1" customWidth="1"/>
    <col min="4" max="4" width="44.83203125" style="1" customWidth="1"/>
    <col min="5" max="5" width="26.66015625" style="1" customWidth="1"/>
    <col min="6" max="7" width="17.33203125" style="1" customWidth="1"/>
    <col min="8" max="8" width="15" style="1" customWidth="1"/>
    <col min="9" max="9" width="18.5" style="1" customWidth="1"/>
    <col min="10" max="10" width="11.5" style="1" customWidth="1"/>
    <col min="11" max="16384" width="10.33203125" style="1" customWidth="1"/>
  </cols>
  <sheetData>
    <row r="1" spans="1:256" ht="15.75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44"/>
      <c r="K1" s="44"/>
      <c r="L1" s="44"/>
      <c r="M1" s="44"/>
      <c r="N1" s="3"/>
      <c r="O1" s="3"/>
      <c r="P1" s="3"/>
      <c r="Q1" s="3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 s="45" t="s">
        <v>33</v>
      </c>
      <c r="B2" s="45"/>
      <c r="C2" s="45"/>
      <c r="N2" s="3"/>
      <c r="O2" s="3"/>
      <c r="P2" s="3"/>
      <c r="Q2" s="3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>
      <c r="A3" s="45" t="s">
        <v>34</v>
      </c>
      <c r="B3" s="45"/>
      <c r="C3" s="45"/>
      <c r="D3" s="45"/>
      <c r="N3" s="3"/>
      <c r="O3" s="3"/>
      <c r="P3" s="3"/>
      <c r="Q3" s="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" ht="12">
      <c r="A4" s="45" t="s">
        <v>35</v>
      </c>
      <c r="B4" s="45"/>
    </row>
    <row r="5" spans="1:13" ht="12.75">
      <c r="A5" s="47" t="s">
        <v>36</v>
      </c>
      <c r="B5" s="47"/>
      <c r="C5" s="37"/>
      <c r="D5" s="38"/>
      <c r="E5" s="39"/>
      <c r="F5" s="40"/>
      <c r="G5" s="41"/>
      <c r="H5" s="40"/>
      <c r="I5" s="2"/>
      <c r="J5" s="40"/>
      <c r="K5" s="40"/>
      <c r="L5" s="40"/>
      <c r="M5" s="40"/>
    </row>
    <row r="6" spans="1:13" ht="12.75">
      <c r="A6" s="47" t="s">
        <v>37</v>
      </c>
      <c r="B6" s="47"/>
      <c r="C6" s="37"/>
      <c r="D6" s="38"/>
      <c r="E6" s="39"/>
      <c r="F6" s="40"/>
      <c r="G6" s="42"/>
      <c r="H6" s="4"/>
      <c r="I6" s="4"/>
      <c r="J6" s="4"/>
      <c r="K6" s="4"/>
      <c r="L6" s="4"/>
      <c r="M6" s="40"/>
    </row>
    <row r="7" spans="1:13" ht="30" customHeight="1">
      <c r="A7" s="43" t="s">
        <v>38</v>
      </c>
      <c r="B7" s="43"/>
      <c r="C7" s="43"/>
      <c r="D7" s="43"/>
      <c r="E7" s="43"/>
      <c r="F7" s="43"/>
      <c r="G7" s="43"/>
      <c r="H7" s="43"/>
      <c r="I7" s="43"/>
      <c r="J7" s="46"/>
      <c r="K7" s="46"/>
      <c r="L7" s="46"/>
      <c r="M7" s="46"/>
    </row>
    <row r="8" spans="1:13" ht="9.75" customHeight="1">
      <c r="A8" s="48"/>
      <c r="B8" s="48"/>
      <c r="C8" s="48"/>
      <c r="D8" s="48"/>
      <c r="E8" s="48"/>
      <c r="F8" s="48"/>
      <c r="G8" s="48"/>
      <c r="H8" s="48"/>
      <c r="I8" s="48"/>
      <c r="J8" s="46"/>
      <c r="K8" s="46"/>
      <c r="L8" s="46"/>
      <c r="M8" s="46"/>
    </row>
    <row r="9" spans="1:13" ht="16.5" customHeight="1">
      <c r="A9" s="27" t="s">
        <v>0</v>
      </c>
      <c r="B9" s="27"/>
      <c r="C9" s="27"/>
      <c r="D9" s="27"/>
      <c r="E9" s="27"/>
      <c r="F9" s="27"/>
      <c r="G9" s="27"/>
      <c r="H9" s="27"/>
      <c r="I9" s="27"/>
      <c r="J9" s="46"/>
      <c r="K9" s="46"/>
      <c r="L9" s="46"/>
      <c r="M9" s="46"/>
    </row>
    <row r="10" spans="1:13" ht="17.25" customHeight="1">
      <c r="A10" s="28" t="s">
        <v>1</v>
      </c>
      <c r="B10" s="28"/>
      <c r="C10" s="28"/>
      <c r="D10" s="28"/>
      <c r="E10" s="28"/>
      <c r="F10" s="28"/>
      <c r="G10" s="28"/>
      <c r="H10" s="28"/>
      <c r="I10" s="28"/>
      <c r="J10" s="46"/>
      <c r="K10" s="46"/>
      <c r="L10" s="46"/>
      <c r="M10" s="46"/>
    </row>
    <row r="11" spans="1:11" ht="10.5" customHeight="1">
      <c r="A11" s="1"/>
      <c r="B11" s="6"/>
      <c r="C11" s="5"/>
      <c r="D11" s="5"/>
      <c r="E11" s="5"/>
      <c r="F11" s="5"/>
      <c r="G11" s="5"/>
      <c r="H11" s="5"/>
      <c r="I11" s="5"/>
      <c r="J11" s="5"/>
      <c r="K11" s="5"/>
    </row>
    <row r="12" spans="2:11" s="7" customFormat="1" ht="12">
      <c r="B12" s="29" t="s">
        <v>2</v>
      </c>
      <c r="C12" s="29"/>
      <c r="D12" s="29"/>
      <c r="E12" s="29"/>
      <c r="F12" s="29"/>
      <c r="G12" s="29"/>
      <c r="H12" s="29"/>
      <c r="I12" s="29"/>
      <c r="J12" s="29"/>
      <c r="K12" s="29"/>
    </row>
    <row r="13" s="7" customFormat="1" ht="12">
      <c r="J13" s="8"/>
    </row>
    <row r="14" spans="2:11" s="7" customFormat="1" ht="12.75" customHeight="1">
      <c r="B14" s="30" t="s">
        <v>3</v>
      </c>
      <c r="C14" s="30" t="s">
        <v>4</v>
      </c>
      <c r="D14" s="30" t="s">
        <v>5</v>
      </c>
      <c r="E14" s="31" t="s">
        <v>6</v>
      </c>
      <c r="F14" s="31"/>
      <c r="G14" s="31"/>
      <c r="H14" s="31"/>
      <c r="I14" s="31"/>
      <c r="J14" s="32"/>
      <c r="K14" s="32"/>
    </row>
    <row r="15" spans="2:11" s="7" customFormat="1" ht="12" customHeight="1">
      <c r="B15" s="30"/>
      <c r="C15" s="30"/>
      <c r="D15" s="30"/>
      <c r="E15" s="30" t="s">
        <v>7</v>
      </c>
      <c r="F15" s="30" t="s">
        <v>8</v>
      </c>
      <c r="G15" s="30" t="s">
        <v>9</v>
      </c>
      <c r="H15" s="30" t="s">
        <v>10</v>
      </c>
      <c r="I15" s="30" t="s">
        <v>11</v>
      </c>
      <c r="J15" s="32"/>
      <c r="K15" s="32"/>
    </row>
    <row r="16" spans="2:11" s="7" customFormat="1" ht="12">
      <c r="B16" s="30"/>
      <c r="C16" s="30"/>
      <c r="D16" s="30"/>
      <c r="E16" s="30"/>
      <c r="F16" s="30"/>
      <c r="G16" s="30"/>
      <c r="H16" s="30"/>
      <c r="I16" s="30"/>
      <c r="J16" s="32"/>
      <c r="K16" s="32"/>
    </row>
    <row r="17" spans="2:11" s="7" customFormat="1" ht="12">
      <c r="B17" s="30"/>
      <c r="C17" s="30"/>
      <c r="D17" s="30"/>
      <c r="E17" s="30"/>
      <c r="F17" s="30"/>
      <c r="G17" s="30"/>
      <c r="H17" s="30"/>
      <c r="I17" s="30"/>
      <c r="J17" s="32"/>
      <c r="K17" s="32"/>
    </row>
    <row r="18" spans="2:11" s="7" customFormat="1" ht="12">
      <c r="B18" s="10" t="s">
        <v>12</v>
      </c>
      <c r="C18" s="11" t="s">
        <v>13</v>
      </c>
      <c r="D18" s="10" t="s">
        <v>14</v>
      </c>
      <c r="E18" s="10" t="s">
        <v>15</v>
      </c>
      <c r="F18" s="10" t="s">
        <v>16</v>
      </c>
      <c r="G18" s="10" t="s">
        <v>17</v>
      </c>
      <c r="H18" s="12" t="s">
        <v>18</v>
      </c>
      <c r="I18" s="10" t="s">
        <v>19</v>
      </c>
      <c r="J18" s="13"/>
      <c r="K18" s="14"/>
    </row>
    <row r="19" spans="1:11" ht="16.5" customHeight="1">
      <c r="A19" s="1"/>
      <c r="B19" s="33" t="s">
        <v>20</v>
      </c>
      <c r="C19" s="33"/>
      <c r="D19" s="33"/>
      <c r="E19" s="33"/>
      <c r="F19" s="33"/>
      <c r="G19" s="33"/>
      <c r="H19" s="33"/>
      <c r="I19" s="33"/>
      <c r="J19" s="15"/>
      <c r="K19" s="15"/>
    </row>
    <row r="20" spans="2:11" s="7" customFormat="1" ht="36" customHeight="1">
      <c r="B20" s="9" t="s">
        <v>12</v>
      </c>
      <c r="C20" s="9" t="s">
        <v>21</v>
      </c>
      <c r="D20" s="16" t="s">
        <v>22</v>
      </c>
      <c r="E20" s="17">
        <v>1387.32</v>
      </c>
      <c r="F20" s="17">
        <v>269.454</v>
      </c>
      <c r="G20" s="17" t="s">
        <v>23</v>
      </c>
      <c r="H20" s="17">
        <v>4.36</v>
      </c>
      <c r="I20" s="17">
        <f>E20+F20+H20</f>
        <v>1661.1339999999998</v>
      </c>
      <c r="J20" s="18"/>
      <c r="K20" s="18"/>
    </row>
    <row r="21" spans="1:11" ht="16.5" customHeight="1">
      <c r="A21" s="1"/>
      <c r="B21" s="19"/>
      <c r="C21" s="20"/>
      <c r="D21" s="16" t="s">
        <v>24</v>
      </c>
      <c r="E21" s="21">
        <f>E20</f>
        <v>1387.32</v>
      </c>
      <c r="F21" s="21">
        <f>F20</f>
        <v>269.454</v>
      </c>
      <c r="G21" s="21" t="str">
        <f>G20</f>
        <v> </v>
      </c>
      <c r="H21" s="21">
        <f>H20</f>
        <v>4.36</v>
      </c>
      <c r="I21" s="21">
        <f>I20</f>
        <v>1661.1339999999998</v>
      </c>
      <c r="J21" s="22"/>
      <c r="K21" s="23"/>
    </row>
    <row r="22" spans="1:11" ht="16.5" customHeight="1">
      <c r="A22" s="1"/>
      <c r="B22" s="33" t="s">
        <v>25</v>
      </c>
      <c r="C22" s="33">
        <f>C21*2.52538</f>
        <v>0</v>
      </c>
      <c r="D22" s="33" t="e">
        <f>D21*2.52538</f>
        <v>#VALUE!</v>
      </c>
      <c r="E22" s="21">
        <f>E21*2.52538</f>
        <v>3503.5101816</v>
      </c>
      <c r="F22" s="21">
        <f>F21*2.52538</f>
        <v>680.4737425200001</v>
      </c>
      <c r="G22" s="21"/>
      <c r="H22" s="21">
        <f>H21*2.52538</f>
        <v>11.010656800000001</v>
      </c>
      <c r="I22" s="21">
        <f>I21*2.52538</f>
        <v>4194.99458092</v>
      </c>
      <c r="J22" s="22"/>
      <c r="K22" s="23"/>
    </row>
    <row r="23" spans="1:11" ht="16.5" customHeight="1">
      <c r="A23" s="1"/>
      <c r="B23" s="33" t="s">
        <v>26</v>
      </c>
      <c r="C23" s="33"/>
      <c r="D23" s="33"/>
      <c r="E23" s="33"/>
      <c r="F23" s="33"/>
      <c r="G23" s="33"/>
      <c r="H23" s="33"/>
      <c r="I23" s="33"/>
      <c r="J23" s="15"/>
      <c r="K23" s="15"/>
    </row>
    <row r="24" spans="1:11" ht="16.5" customHeight="1">
      <c r="A24" s="1"/>
      <c r="B24" s="24">
        <v>9</v>
      </c>
      <c r="C24" s="34" t="s">
        <v>27</v>
      </c>
      <c r="D24" s="34"/>
      <c r="E24" s="25">
        <f>E22*0.01</f>
        <v>35.035101816</v>
      </c>
      <c r="F24" s="25">
        <f>F22*0.01</f>
        <v>6.804737425200001</v>
      </c>
      <c r="G24" s="25"/>
      <c r="H24" s="25">
        <f>H22*0.01</f>
        <v>0.11010656800000002</v>
      </c>
      <c r="I24" s="25">
        <f>I22*0.01</f>
        <v>41.9499458092</v>
      </c>
      <c r="J24" s="26"/>
      <c r="K24" s="26"/>
    </row>
    <row r="25" spans="1:11" ht="16.5" customHeight="1">
      <c r="A25" s="1"/>
      <c r="B25" s="33" t="s">
        <v>28</v>
      </c>
      <c r="C25" s="33"/>
      <c r="D25" s="33"/>
      <c r="E25" s="21">
        <f>E22+E24</f>
        <v>3538.545283416</v>
      </c>
      <c r="F25" s="21">
        <f>F22+F24</f>
        <v>687.2784799452</v>
      </c>
      <c r="G25" s="21"/>
      <c r="H25" s="21">
        <f>H22+H24</f>
        <v>11.120763368000002</v>
      </c>
      <c r="I25" s="21">
        <f>I22+I24</f>
        <v>4236.944526729199</v>
      </c>
      <c r="J25" s="22"/>
      <c r="K25" s="23"/>
    </row>
    <row r="26" spans="1:11" ht="16.5" customHeight="1">
      <c r="A26" s="1"/>
      <c r="B26" s="33" t="s">
        <v>29</v>
      </c>
      <c r="C26" s="33"/>
      <c r="D26" s="33"/>
      <c r="E26" s="33"/>
      <c r="F26" s="33"/>
      <c r="G26" s="33"/>
      <c r="H26" s="33"/>
      <c r="I26" s="33"/>
      <c r="J26" s="15"/>
      <c r="K26" s="15"/>
    </row>
    <row r="27" spans="1:11" ht="16.5" customHeight="1">
      <c r="A27" s="1"/>
      <c r="B27" s="24">
        <v>9</v>
      </c>
      <c r="C27" s="34" t="s">
        <v>30</v>
      </c>
      <c r="D27" s="34"/>
      <c r="E27" s="25">
        <f>E25*0.18</f>
        <v>636.93815101488</v>
      </c>
      <c r="F27" s="25">
        <f>F25*0.18</f>
        <v>123.710126390136</v>
      </c>
      <c r="G27" s="25"/>
      <c r="H27" s="25">
        <f>H25*0.18</f>
        <v>2.00173740624</v>
      </c>
      <c r="I27" s="25">
        <f>I25*0.18</f>
        <v>762.6500148112559</v>
      </c>
      <c r="J27" s="26"/>
      <c r="K27" s="26"/>
    </row>
    <row r="28" spans="1:11" ht="16.5" customHeight="1">
      <c r="A28" s="1"/>
      <c r="B28" s="33" t="s">
        <v>31</v>
      </c>
      <c r="C28" s="33"/>
      <c r="D28" s="33"/>
      <c r="E28" s="21">
        <f>E25+E27</f>
        <v>4175.48343443088</v>
      </c>
      <c r="F28" s="21">
        <f>F25+F27</f>
        <v>810.988606335336</v>
      </c>
      <c r="G28" s="21"/>
      <c r="H28" s="21">
        <f>H25+H27</f>
        <v>13.122500774240002</v>
      </c>
      <c r="I28" s="21">
        <f>I25+I27</f>
        <v>4999.594541540455</v>
      </c>
      <c r="J28" s="22"/>
      <c r="K28" s="23"/>
    </row>
    <row r="31" spans="3:5" ht="11.25">
      <c r="C31" s="35"/>
      <c r="D31" s="35"/>
      <c r="E31" s="35"/>
    </row>
    <row r="33" spans="3:5" ht="11.25">
      <c r="C33" s="35"/>
      <c r="D33" s="35"/>
      <c r="E33" s="35"/>
    </row>
    <row r="35" spans="3:6" ht="11.25">
      <c r="C35" s="35"/>
      <c r="D35" s="35"/>
      <c r="E35" s="35"/>
      <c r="F35" s="35"/>
    </row>
  </sheetData>
  <sheetProtection selectLockedCells="1" selectUnlockedCells="1"/>
  <mergeCells count="27">
    <mergeCell ref="A1:I1"/>
    <mergeCell ref="A7:I7"/>
    <mergeCell ref="A9:I9"/>
    <mergeCell ref="A10:I10"/>
    <mergeCell ref="B28:D28"/>
    <mergeCell ref="C31:E31"/>
    <mergeCell ref="C33:E33"/>
    <mergeCell ref="C35:F35"/>
    <mergeCell ref="B22:D22"/>
    <mergeCell ref="B23:I23"/>
    <mergeCell ref="C24:D24"/>
    <mergeCell ref="B25:D25"/>
    <mergeCell ref="B26:I26"/>
    <mergeCell ref="C27:D27"/>
    <mergeCell ref="E15:E17"/>
    <mergeCell ref="F15:F17"/>
    <mergeCell ref="G15:G17"/>
    <mergeCell ref="H15:H17"/>
    <mergeCell ref="I15:I17"/>
    <mergeCell ref="B19:I19"/>
    <mergeCell ref="B12:K12"/>
    <mergeCell ref="B14:B17"/>
    <mergeCell ref="C14:C17"/>
    <mergeCell ref="D14:D17"/>
    <mergeCell ref="E14:I14"/>
    <mergeCell ref="J14:J17"/>
    <mergeCell ref="K14:K17"/>
  </mergeCells>
  <printOptions/>
  <pageMargins left="0.5465277777777777" right="0.2826388888888889" top="0.4083333333333333" bottom="0.2055555555555555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2012-06-24T12:04:33Z</dcterms:modified>
  <cp:category/>
  <cp:version/>
  <cp:contentType/>
  <cp:contentStatus/>
</cp:coreProperties>
</file>